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de/Desktop/"/>
    </mc:Choice>
  </mc:AlternateContent>
  <xr:revisionPtr revIDLastSave="0" documentId="13_ncr:1_{4C1EF300-02C8-1E4E-8B35-663B9153D149}" xr6:coauthVersionLast="47" xr6:coauthVersionMax="47" xr10:uidLastSave="{00000000-0000-0000-0000-000000000000}"/>
  <bookViews>
    <workbookView xWindow="29800" yWindow="500" windowWidth="28060" windowHeight="28300" xr2:uid="{290FB7D9-257A-CC4C-B902-203C2EE553ED}"/>
  </bookViews>
  <sheets>
    <sheet name="Budget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1" l="1"/>
  <c r="D76" i="1"/>
  <c r="D62" i="1"/>
  <c r="D46" i="1"/>
  <c r="D38" i="1"/>
  <c r="D23" i="1"/>
  <c r="D80" i="1" s="1"/>
  <c r="C62" i="1"/>
  <c r="C46" i="1"/>
  <c r="C38" i="1"/>
  <c r="C23" i="1"/>
  <c r="C80" i="1" s="1"/>
  <c r="D79" i="1" l="1"/>
  <c r="D81" i="1" s="1"/>
  <c r="C79" i="1"/>
  <c r="C81" i="1" s="1"/>
</calcChain>
</file>

<file path=xl/sharedStrings.xml><?xml version="1.0" encoding="utf-8"?>
<sst xmlns="http://schemas.openxmlformats.org/spreadsheetml/2006/main" count="77" uniqueCount="72">
  <si>
    <t>Konto</t>
  </si>
  <si>
    <t>Tekst</t>
  </si>
  <si>
    <t>Ordinært tilskud DIF</t>
  </si>
  <si>
    <t>Tilskud Team Danmark</t>
  </si>
  <si>
    <t>Tilskud DIF ekstraordinært - Salling Fonden</t>
  </si>
  <si>
    <t>Licenser</t>
  </si>
  <si>
    <t>Startgebyr DM</t>
  </si>
  <si>
    <t>Sponsor indtægt elite</t>
  </si>
  <si>
    <t>Klubkontingenter</t>
  </si>
  <si>
    <t>Deltagerbetaling, kurser</t>
  </si>
  <si>
    <t xml:space="preserve">Egenbetaling Bredde-samlinger </t>
  </si>
  <si>
    <t>Egenbetaling Elite</t>
  </si>
  <si>
    <t>Supporterklub (se 2550)</t>
  </si>
  <si>
    <t>NKC</t>
  </si>
  <si>
    <t>Samarbejdsaftale - Norge</t>
  </si>
  <si>
    <t>Aktieudbytte og kursregulering</t>
  </si>
  <si>
    <t>Indtægter i alt</t>
  </si>
  <si>
    <t>Udgifter administration</t>
  </si>
  <si>
    <t>B-møder</t>
  </si>
  <si>
    <t>R-møder</t>
  </si>
  <si>
    <t>Revision</t>
  </si>
  <si>
    <t>Kontingent UWW</t>
  </si>
  <si>
    <t>Kollektiv forsikring DIF</t>
  </si>
  <si>
    <t xml:space="preserve">I alt </t>
  </si>
  <si>
    <t>Udgifter arrangementer</t>
  </si>
  <si>
    <t>Thor Masters - UWW stævne</t>
  </si>
  <si>
    <t>Supporterklub (se 1128)</t>
  </si>
  <si>
    <t xml:space="preserve">i alt </t>
  </si>
  <si>
    <t>Udgifter Bredde</t>
  </si>
  <si>
    <t>Udvikl. i klubberne - Tumlehold</t>
  </si>
  <si>
    <t>ATK honorar (Thor)</t>
  </si>
  <si>
    <t>Projektleder honorar - Yde</t>
  </si>
  <si>
    <t>Klubtilskud – first mover + nye</t>
  </si>
  <si>
    <t>Årets Ungdomsklub+årets bryder+årets træner+årets dommer</t>
  </si>
  <si>
    <t>C1 - Træneruddannelse</t>
  </si>
  <si>
    <t>C3 - Official/dommer og listeføreruddannelse</t>
  </si>
  <si>
    <t>Udgifter Elite</t>
  </si>
  <si>
    <t>Løn Landstræner, sportschef og øvrige</t>
  </si>
  <si>
    <t>Løn, Centertræner</t>
  </si>
  <si>
    <t>Administration m.v.</t>
  </si>
  <si>
    <t>Træner/leder uddannelse</t>
  </si>
  <si>
    <t>Konkurrencer og træningslejre</t>
  </si>
  <si>
    <t>Saml. og Stævner U23</t>
  </si>
  <si>
    <t>Tilskud Kirkbi - Administrativ medhjælper</t>
  </si>
  <si>
    <t>I alt</t>
  </si>
  <si>
    <t xml:space="preserve">Udgifter i alt </t>
  </si>
  <si>
    <t>Resultat</t>
  </si>
  <si>
    <t>Hjemmesiden-hosting og IT (IT/DRIFT/NYANSKAFFELSE)</t>
  </si>
  <si>
    <t>Repræsentation - EM/VM - DIF og TD (NY TITEL)</t>
  </si>
  <si>
    <t>Tryksager og teknikmærker (NY TITEL)</t>
  </si>
  <si>
    <t>DM inkl medaljer, delegerede, dommere og listefører (NY)</t>
  </si>
  <si>
    <t>Dommere internationale &amp; nationale aktiviteter (NY)</t>
  </si>
  <si>
    <t>Omk. Udviklingstrup &amp; Power Camps (NY)</t>
  </si>
  <si>
    <t>Bryde-ambassadør 2024 (Turpal) - (NY)</t>
  </si>
  <si>
    <t>Kontorhold - administration</t>
  </si>
  <si>
    <t>Udgifter DIF Skole OL klubber + Finale</t>
  </si>
  <si>
    <t>DIF Skole OL støtte</t>
  </si>
  <si>
    <t>Egenbetaling - repræsentation. (mod-kontoen til 2411)</t>
  </si>
  <si>
    <t>Egenbetaling dommer  (Dommergebyr DM)</t>
  </si>
  <si>
    <t>Transport - bestyrelsen</t>
  </si>
  <si>
    <t>Telefon - bestyrelsen</t>
  </si>
  <si>
    <t>Andre udgifter projektleder</t>
  </si>
  <si>
    <t>Udgifter til strategi aftale</t>
  </si>
  <si>
    <t>Transport projektleder - Yde</t>
  </si>
  <si>
    <t>Indtægt UWW</t>
  </si>
  <si>
    <t>Fristil - Pigebrydning (honorar tilskud)</t>
  </si>
  <si>
    <t>DIF Strategi støtte</t>
  </si>
  <si>
    <t>Tilskud - Kirkbi fonden</t>
  </si>
  <si>
    <t>Indiv. økonomisk Støtte til aktive</t>
  </si>
  <si>
    <t>Medlemskab af IKC</t>
  </si>
  <si>
    <t>102.278 </t>
  </si>
  <si>
    <t>Læge - Salling Fonden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</si>
</sst>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4" fontId="3" fillId="0" borderId="0" xfId="0" applyNumberFormat="1" applyFont="1" applyAlignment="1">
      <alignment horizontal="right"/>
    </xf>
    <xf numFmtId="4" fontId="2" fillId="0" borderId="0" xfId="0" applyNumberFormat="1" applyFont="1"/>
    <xf numFmtId="0" fontId="4" fillId="0" borderId="0" xfId="0" applyFont="1"/>
    <xf numFmtId="0" fontId="5" fillId="0" borderId="0" xfId="0" applyFont="1"/>
    <xf numFmtId="4" fontId="3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3" fontId="2" fillId="0" borderId="0" xfId="0" applyNumberFormat="1" applyFont="1"/>
    <xf numFmtId="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82FD5-857E-9E43-A127-5CB834FD6E6C}">
  <dimension ref="A1:F81"/>
  <sheetViews>
    <sheetView tabSelected="1" topLeftCell="A43" zoomScale="150" zoomScaleNormal="100" workbookViewId="0">
      <selection activeCell="B9" sqref="B9"/>
    </sheetView>
  </sheetViews>
  <sheetFormatPr baseColWidth="10" defaultColWidth="10.6640625" defaultRowHeight="15" x14ac:dyDescent="0.2"/>
  <cols>
    <col min="1" max="1" width="5.83203125" style="3" bestFit="1" customWidth="1"/>
    <col min="2" max="2" width="53.1640625" style="3" bestFit="1" customWidth="1"/>
    <col min="3" max="3" width="12.6640625" style="3" bestFit="1" customWidth="1"/>
    <col min="4" max="4" width="14.6640625" style="3" bestFit="1" customWidth="1"/>
    <col min="5" max="5" width="59.5" style="3" bestFit="1" customWidth="1"/>
    <col min="6" max="6" width="1.6640625" style="3" customWidth="1"/>
    <col min="7" max="16384" width="10.6640625" style="3"/>
  </cols>
  <sheetData>
    <row r="1" spans="1:6" x14ac:dyDescent="0.2">
      <c r="A1" s="4" t="s">
        <v>0</v>
      </c>
      <c r="B1" s="4" t="s">
        <v>1</v>
      </c>
      <c r="C1" s="4">
        <v>2024</v>
      </c>
      <c r="D1" s="4">
        <v>2025</v>
      </c>
    </row>
    <row r="2" spans="1:6" x14ac:dyDescent="0.2">
      <c r="A2" s="3">
        <v>1101</v>
      </c>
      <c r="B2" s="3" t="s">
        <v>2</v>
      </c>
      <c r="C2" s="5">
        <v>526528</v>
      </c>
      <c r="D2" s="6">
        <v>541000</v>
      </c>
      <c r="E2" s="7"/>
      <c r="F2" s="7"/>
    </row>
    <row r="3" spans="1:6" x14ac:dyDescent="0.2">
      <c r="A3" s="8">
        <v>1102</v>
      </c>
      <c r="B3" s="3" t="s">
        <v>66</v>
      </c>
      <c r="C3" s="9">
        <v>1157000</v>
      </c>
      <c r="D3" s="9">
        <v>1175000</v>
      </c>
      <c r="E3" s="7"/>
      <c r="F3" s="7"/>
    </row>
    <row r="4" spans="1:6" x14ac:dyDescent="0.2">
      <c r="A4" s="3">
        <v>1103</v>
      </c>
      <c r="B4" s="3" t="s">
        <v>3</v>
      </c>
      <c r="C4" s="6">
        <v>1000000</v>
      </c>
      <c r="D4" s="6">
        <v>1750000</v>
      </c>
      <c r="E4" s="7"/>
      <c r="F4" s="7"/>
    </row>
    <row r="5" spans="1:6" x14ac:dyDescent="0.2">
      <c r="A5" s="3">
        <v>1104</v>
      </c>
      <c r="B5" s="3" t="s">
        <v>4</v>
      </c>
      <c r="C5" s="6">
        <v>450000</v>
      </c>
      <c r="D5" s="6">
        <v>400000</v>
      </c>
      <c r="E5" s="8"/>
      <c r="F5" s="7"/>
    </row>
    <row r="6" spans="1:6" x14ac:dyDescent="0.2">
      <c r="A6" s="3">
        <v>1106</v>
      </c>
      <c r="B6" s="3" t="s">
        <v>67</v>
      </c>
      <c r="C6" s="6">
        <v>0</v>
      </c>
      <c r="D6" s="6">
        <v>180000</v>
      </c>
      <c r="E6" s="8"/>
      <c r="F6" s="7"/>
    </row>
    <row r="7" spans="1:6" x14ac:dyDescent="0.2">
      <c r="A7" s="3">
        <v>1106</v>
      </c>
      <c r="B7" s="3" t="s">
        <v>15</v>
      </c>
      <c r="C7" s="6">
        <v>201000</v>
      </c>
      <c r="D7" s="6">
        <v>201000</v>
      </c>
      <c r="E7" s="7"/>
      <c r="F7" s="7"/>
    </row>
    <row r="8" spans="1:6" x14ac:dyDescent="0.2">
      <c r="A8" s="3">
        <v>1107</v>
      </c>
      <c r="B8" s="3" t="s">
        <v>5</v>
      </c>
      <c r="C8" s="6">
        <v>30000</v>
      </c>
      <c r="D8" s="6">
        <v>30000</v>
      </c>
      <c r="E8" s="7"/>
      <c r="F8" s="7"/>
    </row>
    <row r="9" spans="1:6" x14ac:dyDescent="0.2">
      <c r="A9" s="3">
        <v>1108</v>
      </c>
      <c r="B9" s="3" t="s">
        <v>6</v>
      </c>
      <c r="C9" s="6">
        <v>40000</v>
      </c>
      <c r="D9" s="6">
        <v>45000</v>
      </c>
    </row>
    <row r="10" spans="1:6" x14ac:dyDescent="0.2">
      <c r="A10" s="3">
        <v>1116</v>
      </c>
      <c r="B10" s="3" t="s">
        <v>7</v>
      </c>
      <c r="C10" s="6">
        <v>25000</v>
      </c>
      <c r="D10" s="6">
        <v>25000</v>
      </c>
    </row>
    <row r="11" spans="1:6" x14ac:dyDescent="0.2">
      <c r="A11" s="3">
        <v>1118</v>
      </c>
      <c r="B11" s="3" t="s">
        <v>8</v>
      </c>
      <c r="C11" s="6">
        <v>100000</v>
      </c>
      <c r="D11" s="6">
        <v>115000</v>
      </c>
      <c r="F11" s="7"/>
    </row>
    <row r="12" spans="1:6" x14ac:dyDescent="0.2">
      <c r="A12" s="3">
        <v>1119</v>
      </c>
      <c r="B12" s="3" t="s">
        <v>9</v>
      </c>
      <c r="C12" s="6">
        <v>10000</v>
      </c>
      <c r="D12" s="6">
        <v>5000</v>
      </c>
    </row>
    <row r="13" spans="1:6" x14ac:dyDescent="0.2">
      <c r="A13" s="3">
        <v>1122</v>
      </c>
      <c r="B13" s="3" t="s">
        <v>57</v>
      </c>
      <c r="C13" s="6">
        <v>0</v>
      </c>
      <c r="D13" s="6">
        <v>50000</v>
      </c>
      <c r="E13" s="7"/>
      <c r="F13" s="7"/>
    </row>
    <row r="14" spans="1:6" x14ac:dyDescent="0.2">
      <c r="A14" s="3">
        <v>1123</v>
      </c>
      <c r="B14" s="3" t="s">
        <v>10</v>
      </c>
      <c r="C14" s="6">
        <v>80000</v>
      </c>
      <c r="D14" s="6">
        <v>60000</v>
      </c>
      <c r="E14" s="7"/>
      <c r="F14" s="7"/>
    </row>
    <row r="15" spans="1:6" x14ac:dyDescent="0.2">
      <c r="A15" s="3">
        <v>1124</v>
      </c>
      <c r="B15" s="3" t="s">
        <v>11</v>
      </c>
      <c r="C15" s="6">
        <v>59000</v>
      </c>
      <c r="D15" s="6">
        <v>59000</v>
      </c>
    </row>
    <row r="16" spans="1:6" x14ac:dyDescent="0.2">
      <c r="A16" s="3">
        <v>1125</v>
      </c>
      <c r="B16" s="3" t="s">
        <v>58</v>
      </c>
      <c r="C16" s="6">
        <v>12000</v>
      </c>
      <c r="D16" s="6">
        <v>12000</v>
      </c>
      <c r="E16" s="7"/>
      <c r="F16" s="7"/>
    </row>
    <row r="17" spans="1:6" x14ac:dyDescent="0.2">
      <c r="A17" s="3">
        <v>1128</v>
      </c>
      <c r="B17" s="3" t="s">
        <v>12</v>
      </c>
      <c r="C17" s="6">
        <v>25000</v>
      </c>
      <c r="D17" s="6">
        <v>15000</v>
      </c>
      <c r="E17" s="7"/>
      <c r="F17" s="7"/>
    </row>
    <row r="18" spans="1:6" x14ac:dyDescent="0.2">
      <c r="A18" s="3">
        <v>1130</v>
      </c>
      <c r="B18" s="3" t="s">
        <v>13</v>
      </c>
      <c r="C18" s="6">
        <v>450000</v>
      </c>
      <c r="D18" s="6">
        <v>450000</v>
      </c>
      <c r="E18" s="8"/>
    </row>
    <row r="19" spans="1:6" x14ac:dyDescent="0.2">
      <c r="A19" s="3">
        <v>1135</v>
      </c>
      <c r="B19" s="3" t="s">
        <v>14</v>
      </c>
      <c r="C19" s="6">
        <v>30000</v>
      </c>
      <c r="D19" s="6">
        <v>0</v>
      </c>
      <c r="E19" s="7"/>
      <c r="F19" s="7"/>
    </row>
    <row r="20" spans="1:6" x14ac:dyDescent="0.2">
      <c r="A20" s="3">
        <v>1137</v>
      </c>
      <c r="B20" s="3" t="s">
        <v>56</v>
      </c>
      <c r="C20" s="6">
        <v>0</v>
      </c>
      <c r="D20" s="6">
        <v>90000</v>
      </c>
      <c r="E20" s="7"/>
    </row>
    <row r="21" spans="1:6" x14ac:dyDescent="0.2">
      <c r="A21" s="3">
        <v>1140</v>
      </c>
      <c r="B21" s="3" t="s">
        <v>15</v>
      </c>
      <c r="C21" s="6">
        <v>10000</v>
      </c>
      <c r="D21" s="6">
        <v>10000</v>
      </c>
    </row>
    <row r="22" spans="1:6" x14ac:dyDescent="0.2">
      <c r="A22" s="10">
        <v>1139</v>
      </c>
      <c r="B22" s="3" t="s">
        <v>64</v>
      </c>
      <c r="C22" s="6">
        <v>10000</v>
      </c>
      <c r="D22" s="6">
        <v>13500</v>
      </c>
      <c r="E22" s="8"/>
    </row>
    <row r="23" spans="1:6" x14ac:dyDescent="0.2">
      <c r="A23" s="1"/>
      <c r="B23" s="1" t="s">
        <v>16</v>
      </c>
      <c r="C23" s="2">
        <f>SUM(C2:C21)</f>
        <v>4205528</v>
      </c>
      <c r="D23" s="2">
        <f>SUM(D2:D22)</f>
        <v>5226500</v>
      </c>
      <c r="E23" s="8"/>
    </row>
    <row r="24" spans="1:6" x14ac:dyDescent="0.2">
      <c r="C24" s="6"/>
      <c r="D24" s="6"/>
      <c r="E24" s="8"/>
    </row>
    <row r="25" spans="1:6" x14ac:dyDescent="0.2">
      <c r="B25" s="1" t="s">
        <v>17</v>
      </c>
      <c r="E25" s="8"/>
    </row>
    <row r="26" spans="1:6" x14ac:dyDescent="0.2">
      <c r="A26" s="3">
        <v>2304</v>
      </c>
      <c r="B26" s="3" t="s">
        <v>69</v>
      </c>
      <c r="C26" s="11" t="s">
        <v>70</v>
      </c>
      <c r="D26" s="12">
        <v>71033</v>
      </c>
      <c r="E26" s="8"/>
    </row>
    <row r="27" spans="1:6" x14ac:dyDescent="0.2">
      <c r="A27" s="3">
        <v>2305</v>
      </c>
      <c r="B27" s="3" t="s">
        <v>47</v>
      </c>
      <c r="C27" s="6">
        <v>30000</v>
      </c>
      <c r="D27" s="6">
        <v>25000</v>
      </c>
      <c r="E27" s="8"/>
    </row>
    <row r="28" spans="1:6" x14ac:dyDescent="0.2">
      <c r="A28" s="3">
        <v>2401</v>
      </c>
      <c r="B28" s="3" t="s">
        <v>18</v>
      </c>
      <c r="C28" s="6">
        <v>20000</v>
      </c>
      <c r="D28" s="6">
        <v>20000</v>
      </c>
      <c r="E28" s="8"/>
      <c r="F28" s="7"/>
    </row>
    <row r="29" spans="1:6" x14ac:dyDescent="0.2">
      <c r="A29" s="3">
        <v>2402</v>
      </c>
      <c r="B29" s="3" t="s">
        <v>19</v>
      </c>
      <c r="C29" s="6">
        <v>20000</v>
      </c>
      <c r="D29" s="6">
        <v>25000</v>
      </c>
      <c r="E29" s="8"/>
    </row>
    <row r="30" spans="1:6" x14ac:dyDescent="0.2">
      <c r="A30" s="3">
        <v>2406</v>
      </c>
      <c r="B30" s="3" t="s">
        <v>54</v>
      </c>
      <c r="C30" s="6">
        <v>5000</v>
      </c>
      <c r="D30" s="6">
        <v>5000</v>
      </c>
      <c r="E30" s="8"/>
      <c r="F30" s="7"/>
    </row>
    <row r="31" spans="1:6" x14ac:dyDescent="0.2">
      <c r="A31" s="3">
        <v>2407</v>
      </c>
      <c r="B31" s="3" t="s">
        <v>20</v>
      </c>
      <c r="C31" s="6">
        <v>12000</v>
      </c>
      <c r="D31" s="6">
        <v>15000</v>
      </c>
      <c r="E31" s="8"/>
    </row>
    <row r="32" spans="1:6" x14ac:dyDescent="0.2">
      <c r="A32" s="3">
        <v>2411</v>
      </c>
      <c r="B32" s="3" t="s">
        <v>48</v>
      </c>
      <c r="C32" s="6">
        <v>80000</v>
      </c>
      <c r="D32" s="6">
        <v>130000</v>
      </c>
      <c r="E32" s="8"/>
    </row>
    <row r="33" spans="1:6" x14ac:dyDescent="0.2">
      <c r="A33" s="3">
        <v>2422</v>
      </c>
      <c r="B33" s="3" t="s">
        <v>21</v>
      </c>
      <c r="C33" s="6">
        <v>0</v>
      </c>
      <c r="D33" s="6">
        <v>10000</v>
      </c>
      <c r="E33" s="8"/>
    </row>
    <row r="34" spans="1:6" x14ac:dyDescent="0.2">
      <c r="A34" s="3">
        <v>2424</v>
      </c>
      <c r="B34" s="3" t="s">
        <v>22</v>
      </c>
      <c r="C34" s="6">
        <v>10000</v>
      </c>
      <c r="D34" s="6">
        <v>9500</v>
      </c>
      <c r="E34" s="8"/>
      <c r="F34" s="7"/>
    </row>
    <row r="35" spans="1:6" x14ac:dyDescent="0.2">
      <c r="A35" s="3">
        <v>2425</v>
      </c>
      <c r="B35" s="3" t="s">
        <v>59</v>
      </c>
      <c r="C35" s="6">
        <v>25000</v>
      </c>
      <c r="D35" s="6">
        <v>25000</v>
      </c>
      <c r="E35" s="8"/>
    </row>
    <row r="36" spans="1:6" x14ac:dyDescent="0.2">
      <c r="A36" s="3">
        <v>2426</v>
      </c>
      <c r="B36" s="3" t="s">
        <v>60</v>
      </c>
      <c r="C36" s="6">
        <v>0</v>
      </c>
      <c r="D36" s="6">
        <v>14000</v>
      </c>
      <c r="E36" s="8"/>
    </row>
    <row r="37" spans="1:6" x14ac:dyDescent="0.2">
      <c r="A37" s="3">
        <v>2427</v>
      </c>
      <c r="B37" s="3" t="s">
        <v>49</v>
      </c>
      <c r="C37" s="6">
        <v>5000</v>
      </c>
      <c r="D37" s="6">
        <v>5000</v>
      </c>
      <c r="E37" s="8"/>
    </row>
    <row r="38" spans="1:6" x14ac:dyDescent="0.2">
      <c r="A38" s="1"/>
      <c r="B38" s="1" t="s">
        <v>23</v>
      </c>
      <c r="C38" s="2">
        <f>SUM(C27:C37)</f>
        <v>207000</v>
      </c>
      <c r="D38" s="2">
        <f>SUM(D27:D37)</f>
        <v>283500</v>
      </c>
      <c r="E38" s="8"/>
    </row>
    <row r="39" spans="1:6" x14ac:dyDescent="0.2">
      <c r="E39" s="8"/>
    </row>
    <row r="40" spans="1:6" x14ac:dyDescent="0.2">
      <c r="B40" s="1" t="s">
        <v>24</v>
      </c>
      <c r="E40" s="8"/>
    </row>
    <row r="41" spans="1:6" x14ac:dyDescent="0.2">
      <c r="A41" s="3">
        <v>2502</v>
      </c>
      <c r="B41" s="3" t="s">
        <v>50</v>
      </c>
      <c r="C41" s="6">
        <v>80000</v>
      </c>
      <c r="D41" s="6">
        <v>110000</v>
      </c>
      <c r="E41" s="8"/>
      <c r="F41" s="7"/>
    </row>
    <row r="42" spans="1:6" x14ac:dyDescent="0.2">
      <c r="A42" s="3">
        <v>2520</v>
      </c>
      <c r="B42" s="3" t="s">
        <v>25</v>
      </c>
      <c r="C42" s="6">
        <v>10000</v>
      </c>
      <c r="D42" s="6">
        <v>10000</v>
      </c>
      <c r="E42" s="8"/>
    </row>
    <row r="43" spans="1:6" x14ac:dyDescent="0.2">
      <c r="A43" s="3">
        <v>2525</v>
      </c>
      <c r="B43" s="3" t="s">
        <v>55</v>
      </c>
      <c r="C43" s="6"/>
      <c r="D43" s="6">
        <v>100000</v>
      </c>
      <c r="E43" s="8"/>
    </row>
    <row r="44" spans="1:6" x14ac:dyDescent="0.2">
      <c r="A44" s="3">
        <v>2550</v>
      </c>
      <c r="B44" s="3" t="s">
        <v>26</v>
      </c>
      <c r="C44" s="6">
        <v>15000</v>
      </c>
      <c r="D44" s="6">
        <v>15000</v>
      </c>
    </row>
    <row r="45" spans="1:6" x14ac:dyDescent="0.2">
      <c r="A45" s="3">
        <v>3603</v>
      </c>
      <c r="B45" s="3" t="s">
        <v>51</v>
      </c>
      <c r="C45" s="6">
        <v>50000</v>
      </c>
      <c r="D45" s="6">
        <v>80000</v>
      </c>
      <c r="F45" s="7"/>
    </row>
    <row r="46" spans="1:6" x14ac:dyDescent="0.2">
      <c r="A46" s="1"/>
      <c r="B46" s="1" t="s">
        <v>27</v>
      </c>
      <c r="C46" s="2">
        <f>SUM(C41:C45)</f>
        <v>155000</v>
      </c>
      <c r="D46" s="2">
        <f>SUM(D41:D45)</f>
        <v>315000</v>
      </c>
    </row>
    <row r="48" spans="1:6" x14ac:dyDescent="0.2">
      <c r="B48" s="1" t="s">
        <v>28</v>
      </c>
    </row>
    <row r="49" spans="1:6" x14ac:dyDescent="0.2">
      <c r="A49" s="3">
        <v>3606</v>
      </c>
      <c r="B49" s="3" t="s">
        <v>29</v>
      </c>
      <c r="C49" s="6">
        <v>5000</v>
      </c>
      <c r="D49" s="6">
        <v>0</v>
      </c>
      <c r="E49" s="7"/>
      <c r="F49" s="7"/>
    </row>
    <row r="50" spans="1:6" x14ac:dyDescent="0.2">
      <c r="A50" s="3">
        <v>3705</v>
      </c>
      <c r="B50" s="3" t="s">
        <v>30</v>
      </c>
      <c r="C50" s="6">
        <v>84000</v>
      </c>
      <c r="D50" s="6">
        <v>42000</v>
      </c>
    </row>
    <row r="51" spans="1:6" x14ac:dyDescent="0.2">
      <c r="A51" s="3">
        <v>3711</v>
      </c>
      <c r="B51" s="3" t="s">
        <v>31</v>
      </c>
      <c r="C51" s="6">
        <v>358000</v>
      </c>
      <c r="D51" s="13">
        <v>380840</v>
      </c>
      <c r="E51" s="8"/>
      <c r="F51" s="7"/>
    </row>
    <row r="52" spans="1:6" x14ac:dyDescent="0.2">
      <c r="A52" s="3">
        <v>3712</v>
      </c>
      <c r="B52" s="3" t="s">
        <v>63</v>
      </c>
      <c r="C52" s="6">
        <v>15000</v>
      </c>
      <c r="D52" s="13">
        <v>10000</v>
      </c>
      <c r="E52" s="7"/>
    </row>
    <row r="53" spans="1:6" x14ac:dyDescent="0.2">
      <c r="A53" s="3">
        <v>3715</v>
      </c>
      <c r="B53" s="3" t="s">
        <v>61</v>
      </c>
      <c r="C53" s="6">
        <v>0</v>
      </c>
      <c r="D53" s="6">
        <v>20000</v>
      </c>
      <c r="E53" s="8"/>
    </row>
    <row r="54" spans="1:6" x14ac:dyDescent="0.2">
      <c r="A54" s="3">
        <v>3714</v>
      </c>
      <c r="B54" s="3" t="s">
        <v>52</v>
      </c>
      <c r="C54" s="6">
        <v>90000</v>
      </c>
      <c r="D54" s="6">
        <v>90000</v>
      </c>
      <c r="E54" s="7"/>
      <c r="F54" s="7"/>
    </row>
    <row r="55" spans="1:6" x14ac:dyDescent="0.2">
      <c r="A55" s="3">
        <v>3716</v>
      </c>
      <c r="B55" s="3" t="s">
        <v>53</v>
      </c>
      <c r="C55" s="6">
        <v>60000</v>
      </c>
      <c r="D55" s="6">
        <v>60000</v>
      </c>
    </row>
    <row r="56" spans="1:6" x14ac:dyDescent="0.2">
      <c r="A56" s="3">
        <v>5704</v>
      </c>
      <c r="B56" s="3" t="s">
        <v>65</v>
      </c>
      <c r="C56" s="6">
        <v>60000</v>
      </c>
      <c r="D56" s="6">
        <v>60000</v>
      </c>
      <c r="E56" s="7"/>
    </row>
    <row r="57" spans="1:6" x14ac:dyDescent="0.2">
      <c r="A57" s="3">
        <v>5705</v>
      </c>
      <c r="B57" s="3" t="s">
        <v>32</v>
      </c>
      <c r="C57" s="6">
        <v>145000</v>
      </c>
      <c r="D57" s="13">
        <v>0</v>
      </c>
      <c r="E57" s="8"/>
      <c r="F57" s="7"/>
    </row>
    <row r="58" spans="1:6" x14ac:dyDescent="0.2">
      <c r="A58" s="3">
        <v>5720</v>
      </c>
      <c r="B58" s="3" t="s">
        <v>62</v>
      </c>
      <c r="C58" s="6">
        <v>0</v>
      </c>
      <c r="D58" s="13">
        <v>125000</v>
      </c>
    </row>
    <row r="59" spans="1:6" x14ac:dyDescent="0.2">
      <c r="A59" s="3">
        <v>5714</v>
      </c>
      <c r="B59" s="3" t="s">
        <v>33</v>
      </c>
      <c r="C59" s="6">
        <v>15000</v>
      </c>
      <c r="D59" s="6">
        <v>15000</v>
      </c>
      <c r="E59" s="7"/>
      <c r="F59" s="7"/>
    </row>
    <row r="60" spans="1:6" x14ac:dyDescent="0.2">
      <c r="A60" s="3">
        <v>6009</v>
      </c>
      <c r="B60" s="3" t="s">
        <v>34</v>
      </c>
      <c r="C60" s="6">
        <v>30000</v>
      </c>
      <c r="D60" s="6">
        <v>30000</v>
      </c>
    </row>
    <row r="61" spans="1:6" x14ac:dyDescent="0.2">
      <c r="A61" s="3">
        <v>6011</v>
      </c>
      <c r="B61" s="3" t="s">
        <v>35</v>
      </c>
      <c r="C61" s="6">
        <v>35000</v>
      </c>
      <c r="D61" s="6">
        <v>35000</v>
      </c>
    </row>
    <row r="62" spans="1:6" x14ac:dyDescent="0.2">
      <c r="A62" s="1"/>
      <c r="B62" s="1" t="s">
        <v>23</v>
      </c>
      <c r="C62" s="2">
        <f>SUM(C49:C61)</f>
        <v>897000</v>
      </c>
      <c r="D62" s="2">
        <f>SUM(D49:D61)</f>
        <v>867840</v>
      </c>
    </row>
    <row r="63" spans="1:6" x14ac:dyDescent="0.2">
      <c r="D63" s="6"/>
    </row>
    <row r="64" spans="1:6" x14ac:dyDescent="0.2">
      <c r="B64" s="1" t="s">
        <v>36</v>
      </c>
      <c r="D64" s="6"/>
    </row>
    <row r="65" spans="1:4" x14ac:dyDescent="0.2">
      <c r="A65" s="3">
        <v>7101</v>
      </c>
      <c r="B65" s="3" t="s">
        <v>37</v>
      </c>
      <c r="C65" s="6">
        <v>664000</v>
      </c>
      <c r="D65" s="6">
        <v>1250000</v>
      </c>
    </row>
    <row r="66" spans="1:4" x14ac:dyDescent="0.2">
      <c r="A66" s="3">
        <v>7102</v>
      </c>
      <c r="B66" s="3" t="s">
        <v>38</v>
      </c>
      <c r="C66" s="6">
        <v>450000</v>
      </c>
      <c r="D66" s="6">
        <v>0</v>
      </c>
    </row>
    <row r="67" spans="1:4" x14ac:dyDescent="0.2">
      <c r="A67" s="3">
        <v>7111</v>
      </c>
      <c r="B67" s="3" t="s">
        <v>39</v>
      </c>
      <c r="C67" s="6">
        <v>20000</v>
      </c>
      <c r="D67" s="6">
        <v>35000</v>
      </c>
    </row>
    <row r="68" spans="1:4" x14ac:dyDescent="0.2">
      <c r="A68" s="3">
        <v>7112</v>
      </c>
      <c r="B68" s="3" t="s">
        <v>40</v>
      </c>
      <c r="C68" s="6">
        <v>5000</v>
      </c>
      <c r="D68" s="6">
        <v>5000</v>
      </c>
    </row>
    <row r="69" spans="1:4" x14ac:dyDescent="0.2">
      <c r="A69" s="3">
        <v>7133</v>
      </c>
      <c r="B69" s="3" t="s">
        <v>41</v>
      </c>
      <c r="C69" s="6">
        <v>768000</v>
      </c>
      <c r="D69" s="6">
        <v>1017000</v>
      </c>
    </row>
    <row r="70" spans="1:4" x14ac:dyDescent="0.2">
      <c r="A70" s="3">
        <v>7142</v>
      </c>
      <c r="B70" s="3" t="s">
        <v>42</v>
      </c>
      <c r="C70" s="6">
        <v>178000</v>
      </c>
      <c r="D70" s="6">
        <v>178000</v>
      </c>
    </row>
    <row r="71" spans="1:4" x14ac:dyDescent="0.2">
      <c r="A71" s="3">
        <v>7152</v>
      </c>
      <c r="B71" s="3" t="s">
        <v>68</v>
      </c>
      <c r="C71" s="6">
        <v>117000</v>
      </c>
      <c r="D71" s="6">
        <v>180000</v>
      </c>
    </row>
    <row r="72" spans="1:4" x14ac:dyDescent="0.2">
      <c r="A72" s="3">
        <v>7154</v>
      </c>
      <c r="B72" s="3" t="s">
        <v>13</v>
      </c>
      <c r="C72" s="6">
        <v>650000</v>
      </c>
      <c r="D72" s="6">
        <v>650000</v>
      </c>
    </row>
    <row r="73" spans="1:4" x14ac:dyDescent="0.2">
      <c r="A73" s="3">
        <v>7160</v>
      </c>
      <c r="B73" s="3" t="s">
        <v>14</v>
      </c>
      <c r="C73" s="6">
        <v>30000</v>
      </c>
      <c r="D73" s="6">
        <v>0</v>
      </c>
    </row>
    <row r="74" spans="1:4" x14ac:dyDescent="0.2">
      <c r="A74" s="3">
        <v>7161</v>
      </c>
      <c r="B74" s="3" t="s">
        <v>43</v>
      </c>
      <c r="C74" s="6">
        <v>84000</v>
      </c>
      <c r="D74" s="6">
        <v>180000</v>
      </c>
    </row>
    <row r="75" spans="1:4" x14ac:dyDescent="0.2">
      <c r="A75" s="3">
        <v>7148</v>
      </c>
      <c r="B75" s="3" t="s">
        <v>71</v>
      </c>
      <c r="C75" s="6">
        <v>0</v>
      </c>
      <c r="D75" s="6">
        <v>120000</v>
      </c>
    </row>
    <row r="76" spans="1:4" x14ac:dyDescent="0.2">
      <c r="A76" s="1"/>
      <c r="B76" s="1" t="s">
        <v>44</v>
      </c>
      <c r="C76" s="2">
        <f>SUM(C65:C75)</f>
        <v>2966000</v>
      </c>
      <c r="D76" s="2">
        <f>SUM(D65:D75)</f>
        <v>3615000</v>
      </c>
    </row>
    <row r="78" spans="1:4" x14ac:dyDescent="0.2">
      <c r="C78" s="6"/>
      <c r="D78" s="6"/>
    </row>
    <row r="79" spans="1:4" x14ac:dyDescent="0.2">
      <c r="B79" s="3" t="s">
        <v>45</v>
      </c>
      <c r="C79" s="6">
        <f>SUM(C38+C46+C62+C76)</f>
        <v>4225000</v>
      </c>
      <c r="D79" s="6">
        <f>SUM(D38+D46+D62+D76)</f>
        <v>5081340</v>
      </c>
    </row>
    <row r="80" spans="1:4" x14ac:dyDescent="0.2">
      <c r="B80" s="3" t="s">
        <v>16</v>
      </c>
      <c r="C80" s="6">
        <f>SUM(C23)</f>
        <v>4205528</v>
      </c>
      <c r="D80" s="6">
        <f>SUM(D23)</f>
        <v>5226500</v>
      </c>
    </row>
    <row r="81" spans="1:4" x14ac:dyDescent="0.2">
      <c r="A81" s="1"/>
      <c r="B81" s="1" t="s">
        <v>46</v>
      </c>
      <c r="C81" s="2">
        <f>SUM(C80-C79)</f>
        <v>-19472</v>
      </c>
      <c r="D81" s="2">
        <f>SUM(D80-D79)</f>
        <v>145160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015C7E63905C43B6B3AC03575877E5" ma:contentTypeVersion="15" ma:contentTypeDescription="Opret et nyt dokument." ma:contentTypeScope="" ma:versionID="693e0dcfbeaac1266ddcfbe0480422ad">
  <xsd:schema xmlns:xsd="http://www.w3.org/2001/XMLSchema" xmlns:xs="http://www.w3.org/2001/XMLSchema" xmlns:p="http://schemas.microsoft.com/office/2006/metadata/properties" xmlns:ns2="2b24424a-bcd7-4261-a58b-65c8228d3cc5" xmlns:ns3="196b2d4b-08b0-4972-9b51-f47c76263443" targetNamespace="http://schemas.microsoft.com/office/2006/metadata/properties" ma:root="true" ma:fieldsID="a1e7c85fbad584dc469dd0ea3a2eafdd" ns2:_="" ns3:_="">
    <xsd:import namespace="2b24424a-bcd7-4261-a58b-65c8228d3cc5"/>
    <xsd:import namespace="196b2d4b-08b0-4972-9b51-f47c762634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4424a-bcd7-4261-a58b-65c8228d3c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fe567a8b-f3e1-4a89-aa19-e40cb62ba1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b2d4b-08b0-4972-9b51-f47c762634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e2b2d47-6695-4cad-a5e9-f31b598e2bf1}" ma:internalName="TaxCatchAll" ma:showField="CatchAllData" ma:web="196b2d4b-08b0-4972-9b51-f47c762634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24424a-bcd7-4261-a58b-65c8228d3cc5">
      <Terms xmlns="http://schemas.microsoft.com/office/infopath/2007/PartnerControls"/>
    </lcf76f155ced4ddcb4097134ff3c332f>
    <TaxCatchAll xmlns="196b2d4b-08b0-4972-9b51-f47c7626344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B1F3BE-567F-4180-9EBD-C7D422AD8E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24424a-bcd7-4261-a58b-65c8228d3cc5"/>
    <ds:schemaRef ds:uri="196b2d4b-08b0-4972-9b51-f47c762634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8C5F8B-0A53-4D90-9409-BC6A2BA2EEDE}">
  <ds:schemaRefs>
    <ds:schemaRef ds:uri="http://schemas.microsoft.com/office/2006/metadata/properties"/>
    <ds:schemaRef ds:uri="http://schemas.microsoft.com/office/infopath/2007/PartnerControls"/>
    <ds:schemaRef ds:uri="2b24424a-bcd7-4261-a58b-65c8228d3cc5"/>
    <ds:schemaRef ds:uri="196b2d4b-08b0-4972-9b51-f47c76263443"/>
  </ds:schemaRefs>
</ds:datastoreItem>
</file>

<file path=customXml/itemProps3.xml><?xml version="1.0" encoding="utf-8"?>
<ds:datastoreItem xmlns:ds="http://schemas.openxmlformats.org/officeDocument/2006/customXml" ds:itemID="{73EFB05C-5490-404E-9502-6D51C56733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Yde</dc:creator>
  <cp:lastModifiedBy>Michael Yde</cp:lastModifiedBy>
  <dcterms:created xsi:type="dcterms:W3CDTF">2024-01-06T12:52:43Z</dcterms:created>
  <dcterms:modified xsi:type="dcterms:W3CDTF">2025-01-30T17:31:04Z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0x010100DB015C7E63905C43B6B3AC03575877E5</vt:lpwstr>
  </property>
</Properties>
</file>